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Power use 12 hours " sheetId="1" r:id="rId4"/>
  </sheets>
</workbook>
</file>

<file path=xl/sharedStrings.xml><?xml version="1.0" encoding="utf-8"?>
<sst xmlns="http://schemas.openxmlformats.org/spreadsheetml/2006/main" uniqueCount="32">
  <si>
    <t xml:space="preserve">12 volt items </t>
  </si>
  <si>
    <t>Current draw (continuous)</t>
  </si>
  <si>
    <t>Use</t>
  </si>
  <si>
    <t xml:space="preserve">By Group Amps </t>
  </si>
  <si>
    <t>Total Wh (A x V =W)</t>
  </si>
  <si>
    <t xml:space="preserve">Total Wh over 12 hours required in 12 Hours </t>
  </si>
  <si>
    <t xml:space="preserve">Chart plotter </t>
  </si>
  <si>
    <t>Night sailing</t>
  </si>
  <si>
    <t xml:space="preserve">VHF Radio Standby </t>
  </si>
  <si>
    <t>Auto Pilot</t>
  </si>
  <si>
    <t xml:space="preserve">Nav Lights </t>
  </si>
  <si>
    <t>AIS</t>
  </si>
  <si>
    <t xml:space="preserve">Fridge </t>
  </si>
  <si>
    <t xml:space="preserve">Day &amp; night @ 50% @ 20c </t>
  </si>
  <si>
    <t xml:space="preserve">Freezer </t>
  </si>
  <si>
    <t xml:space="preserve">Cockpit lights </t>
  </si>
  <si>
    <t xml:space="preserve">At anchor Evening </t>
  </si>
  <si>
    <t>Cabin Lights</t>
  </si>
  <si>
    <t>Freezer</t>
  </si>
  <si>
    <t>Day &amp; night @ 50% @ 20c</t>
  </si>
  <si>
    <t xml:space="preserve">USB outlets in use </t>
  </si>
  <si>
    <t>Water pump</t>
  </si>
  <si>
    <t>At anchor Evening 10%</t>
  </si>
  <si>
    <t xml:space="preserve">USB outlets standby </t>
  </si>
  <si>
    <t xml:space="preserve">Heating run </t>
  </si>
  <si>
    <t xml:space="preserve">Heating start </t>
  </si>
  <si>
    <t xml:space="preserve">At anchor Evening 10 amps for 0.2 of hour </t>
  </si>
  <si>
    <t>TV/Blu-ray</t>
  </si>
  <si>
    <t>CD/Radio</t>
  </si>
  <si>
    <t xml:space="preserve">NB: Usable Watt hours. Battery Capacity in lead acid batteries = 12.5 Volts x Total Amp Hours x.50 </t>
  </si>
  <si>
    <t xml:space="preserve">NB: Watt hours. Battery Capacity in Lithium batteries = 13.2 Volts x Total Amp Hours x  .80  </t>
  </si>
  <si>
    <t xml:space="preserve">In this example 2415 Watt hours are required sailing at night and 3555 Watt hours at anchor at night. You will need sufficient battery capacity to provide this without hitting your maximum depth of discharge with your battery bank, and then be able to replenish it the next day.   </t>
  </si>
</sst>
</file>

<file path=xl/styles.xml><?xml version="1.0" encoding="utf-8"?>
<styleSheet xmlns="http://schemas.openxmlformats.org/spreadsheetml/2006/main">
  <numFmts count="1">
    <numFmt numFmtId="0" formatCode="General"/>
  </numFmts>
  <fonts count="3">
    <font>
      <sz val="11"/>
      <color indexed="8"/>
      <name val="Calibri"/>
    </font>
    <font>
      <sz val="12"/>
      <color indexed="8"/>
      <name val="Helvetica Neue"/>
    </font>
    <font>
      <sz val="15"/>
      <color indexed="8"/>
      <name val="Calibri"/>
    </font>
  </fonts>
  <fills count="8">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19">
    <border>
      <left/>
      <right/>
      <top/>
      <bottom/>
      <diagonal/>
    </border>
    <border>
      <left style="thick">
        <color indexed="10"/>
      </left>
      <right style="thick">
        <color indexed="10"/>
      </right>
      <top style="thick">
        <color indexed="10"/>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ck">
        <color indexed="8"/>
      </bottom>
      <diagonal/>
    </border>
    <border>
      <left style="thin">
        <color indexed="8"/>
      </left>
      <right style="thick">
        <color indexed="8"/>
      </right>
      <top style="thin">
        <color indexed="8"/>
      </top>
      <bottom style="thin">
        <color indexed="8"/>
      </bottom>
      <diagonal/>
    </border>
    <border>
      <left style="thick">
        <color indexed="8"/>
      </left>
      <right style="thick">
        <color indexed="8"/>
      </right>
      <top style="thick">
        <color indexed="8"/>
      </top>
      <bottom style="thick">
        <color indexed="8"/>
      </bottom>
      <diagonal/>
    </border>
    <border>
      <left style="thin">
        <color indexed="8"/>
      </left>
      <right style="thin">
        <color indexed="8"/>
      </right>
      <top style="thick">
        <color indexed="8"/>
      </top>
      <bottom style="thin">
        <color indexed="8"/>
      </bottom>
      <diagonal/>
    </border>
    <border>
      <left style="thin">
        <color indexed="10"/>
      </left>
      <right style="thin">
        <color indexed="10"/>
      </right>
      <top style="thin">
        <color indexed="8"/>
      </top>
      <bottom/>
      <diagonal/>
    </border>
    <border>
      <left style="thin">
        <color indexed="10"/>
      </left>
      <right/>
      <top style="thin">
        <color indexed="8"/>
      </top>
      <bottom/>
      <diagonal/>
    </border>
    <border>
      <left/>
      <right style="thick">
        <color indexed="8"/>
      </right>
      <top style="thin">
        <color indexed="8"/>
      </top>
      <bottom/>
      <diagonal/>
    </border>
    <border>
      <left style="thin">
        <color indexed="10"/>
      </left>
      <right style="thin">
        <color indexed="10"/>
      </right>
      <top/>
      <bottom/>
      <diagonal/>
    </border>
    <border>
      <left style="thin">
        <color indexed="10"/>
      </left>
      <right/>
      <top/>
      <bottom/>
      <diagonal/>
    </border>
    <border>
      <left/>
      <right/>
      <top/>
      <bottom/>
      <diagonal/>
    </border>
    <border>
      <left/>
      <right/>
      <top style="thick">
        <color indexed="8"/>
      </top>
      <bottom/>
      <diagonal/>
    </border>
    <border>
      <left/>
      <right style="thin">
        <color indexed="10"/>
      </right>
      <top style="thick">
        <color indexed="8"/>
      </top>
      <bottom/>
      <diagonal/>
    </border>
    <border>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s>
  <cellStyleXfs count="1">
    <xf numFmtId="0" fontId="0" applyNumberFormat="0" applyFont="1" applyFill="0" applyBorder="0" applyAlignment="1" applyProtection="0">
      <alignment horizontal="left" vertical="bottom"/>
    </xf>
  </cellStyleXfs>
  <cellXfs count="36">
    <xf numFmtId="0" fontId="0" applyNumberFormat="0" applyFont="1" applyFill="0" applyBorder="0" applyAlignment="1" applyProtection="0">
      <alignment horizontal="left" vertical="bottom"/>
    </xf>
    <xf numFmtId="0" fontId="0" applyNumberFormat="1" applyFont="1" applyFill="0" applyBorder="0" applyAlignment="1" applyProtection="0">
      <alignment horizontal="left" vertical="bottom"/>
    </xf>
    <xf numFmtId="49" fontId="0" fillId="2" borderId="1" applyNumberFormat="1" applyFont="1" applyFill="1" applyBorder="1" applyAlignment="1" applyProtection="0">
      <alignment horizontal="left" vertical="bottom" wrapText="1"/>
    </xf>
    <xf numFmtId="49" fontId="0" fillId="3" borderId="2" applyNumberFormat="1" applyFont="1" applyFill="1" applyBorder="1" applyAlignment="1" applyProtection="0">
      <alignment horizontal="left" vertical="bottom" wrapText="1"/>
    </xf>
    <xf numFmtId="2" fontId="0" fillId="3" borderId="2" applyNumberFormat="1" applyFont="1" applyFill="1" applyBorder="1" applyAlignment="1" applyProtection="0">
      <alignment horizontal="left" vertical="bottom" wrapText="1"/>
    </xf>
    <xf numFmtId="0" fontId="0" fillId="3" borderId="2" applyNumberFormat="0" applyFont="1" applyFill="1" applyBorder="1" applyAlignment="1" applyProtection="0">
      <alignment horizontal="left" vertical="bottom" wrapText="1"/>
    </xf>
    <xf numFmtId="0" fontId="0" fillId="4" borderId="2" applyNumberFormat="0" applyFont="1" applyFill="1" applyBorder="1" applyAlignment="1" applyProtection="0">
      <alignment horizontal="left" vertical="bottom" wrapText="1"/>
    </xf>
    <xf numFmtId="49" fontId="0" fillId="5" borderId="2" applyNumberFormat="1" applyFont="1" applyFill="1" applyBorder="1" applyAlignment="1" applyProtection="0">
      <alignment horizontal="left" vertical="bottom" wrapText="1"/>
    </xf>
    <xf numFmtId="0" fontId="0" fillId="3" borderId="3" applyNumberFormat="0" applyFont="1" applyFill="1" applyBorder="1" applyAlignment="1" applyProtection="0">
      <alignment horizontal="left" vertical="bottom" wrapText="1"/>
    </xf>
    <xf numFmtId="0" fontId="0" fillId="4" borderId="3" applyNumberFormat="0" applyFont="1" applyFill="1" applyBorder="1" applyAlignment="1" applyProtection="0">
      <alignment horizontal="left" vertical="bottom" wrapText="1"/>
    </xf>
    <xf numFmtId="0" fontId="0" fillId="3" borderId="4" applyNumberFormat="0" applyFont="1" applyFill="1" applyBorder="1" applyAlignment="1" applyProtection="0">
      <alignment horizontal="left" vertical="bottom" wrapText="1"/>
    </xf>
    <xf numFmtId="0" fontId="0" fillId="3" borderId="5" applyNumberFormat="1" applyFont="1" applyFill="1" applyBorder="1" applyAlignment="1" applyProtection="0">
      <alignment horizontal="left" vertical="bottom" wrapText="1"/>
    </xf>
    <xf numFmtId="49" fontId="0" fillId="6" borderId="2" applyNumberFormat="1" applyFont="1" applyFill="1" applyBorder="1" applyAlignment="1" applyProtection="0">
      <alignment horizontal="left" vertical="bottom" wrapText="1"/>
    </xf>
    <xf numFmtId="2" fontId="0" fillId="6" borderId="2" applyNumberFormat="1" applyFont="1" applyFill="1" applyBorder="1" applyAlignment="1" applyProtection="0">
      <alignment horizontal="left" vertical="bottom" wrapText="1"/>
    </xf>
    <xf numFmtId="0" fontId="0" fillId="6" borderId="6" applyNumberFormat="0" applyFont="1" applyFill="1" applyBorder="1" applyAlignment="1" applyProtection="0">
      <alignment horizontal="left" vertical="bottom" wrapText="1"/>
    </xf>
    <xf numFmtId="0" fontId="0" fillId="6" borderId="2" applyNumberFormat="0" applyFont="1" applyFill="1" applyBorder="1" applyAlignment="1" applyProtection="0">
      <alignment horizontal="left" vertical="bottom" wrapText="1"/>
    </xf>
    <xf numFmtId="49" fontId="0" fillId="7" borderId="2" applyNumberFormat="1" applyFont="1" applyFill="1" applyBorder="1" applyAlignment="1" applyProtection="0">
      <alignment horizontal="left" vertical="bottom" wrapText="1"/>
    </xf>
    <xf numFmtId="0" fontId="0" fillId="6" borderId="2" applyNumberFormat="1" applyFont="1" applyFill="1" applyBorder="1" applyAlignment="1" applyProtection="0">
      <alignment horizontal="left" vertical="bottom" wrapText="1"/>
    </xf>
    <xf numFmtId="0" fontId="0" fillId="6" borderId="3" applyNumberFormat="0" applyFont="1" applyFill="1" applyBorder="1" applyAlignment="1" applyProtection="0">
      <alignment horizontal="left" vertical="bottom" wrapText="1"/>
    </xf>
    <xf numFmtId="49" fontId="0" fillId="6" borderId="7" applyNumberFormat="1" applyFont="1" applyFill="1" applyBorder="1" applyAlignment="1" applyProtection="0">
      <alignment horizontal="left" vertical="bottom" wrapText="1"/>
    </xf>
    <xf numFmtId="2" fontId="0" fillId="6" borderId="8" applyNumberFormat="1" applyFont="1" applyFill="1" applyBorder="1" applyAlignment="1" applyProtection="0">
      <alignment horizontal="left" vertical="bottom" wrapText="1"/>
    </xf>
    <xf numFmtId="49" fontId="0" fillId="6" borderId="9" applyNumberFormat="1" applyFont="1" applyFill="1" applyBorder="1" applyAlignment="1" applyProtection="0">
      <alignment horizontal="left" vertical="bottom" wrapText="1"/>
    </xf>
    <xf numFmtId="0" fontId="0" fillId="6" borderId="5" applyNumberFormat="1" applyFont="1" applyFill="1" applyBorder="1" applyAlignment="1" applyProtection="0">
      <alignment horizontal="left" vertical="bottom" wrapText="1"/>
    </xf>
    <xf numFmtId="0" fontId="0" fillId="6" borderId="10" applyNumberFormat="0" applyFont="1" applyFill="1" applyBorder="1" applyAlignment="1" applyProtection="0">
      <alignment horizontal="left" vertical="bottom" wrapText="1"/>
    </xf>
    <xf numFmtId="2" fontId="0" fillId="6" borderId="11" applyNumberFormat="1" applyFont="1" applyFill="1" applyBorder="1" applyAlignment="1" applyProtection="0">
      <alignment horizontal="left" vertical="bottom" wrapText="1"/>
    </xf>
    <xf numFmtId="0" fontId="0" fillId="6" borderId="12" applyNumberFormat="0" applyFont="1" applyFill="1" applyBorder="1" applyAlignment="1" applyProtection="0">
      <alignment horizontal="left" vertical="bottom" wrapText="1"/>
    </xf>
    <xf numFmtId="0" fontId="0" fillId="6" borderId="13" applyNumberFormat="0" applyFont="1" applyFill="1" applyBorder="1" applyAlignment="1" applyProtection="0">
      <alignment horizontal="left" vertical="bottom" wrapText="1"/>
    </xf>
    <xf numFmtId="0" fontId="0" fillId="6" borderId="14" applyNumberFormat="0" applyFont="1" applyFill="1" applyBorder="1" applyAlignment="1" applyProtection="0">
      <alignment horizontal="left" vertical="bottom" wrapText="1"/>
    </xf>
    <xf numFmtId="0" fontId="0" fillId="2" borderId="10" applyNumberFormat="0" applyFont="1" applyFill="1" applyBorder="1" applyAlignment="1" applyProtection="0">
      <alignment horizontal="left" vertical="bottom" wrapText="1"/>
    </xf>
    <xf numFmtId="2" fontId="0" fillId="2" borderId="11" applyNumberFormat="1" applyFont="1" applyFill="1" applyBorder="1" applyAlignment="1" applyProtection="0">
      <alignment horizontal="left" vertical="bottom" wrapText="1"/>
    </xf>
    <xf numFmtId="0" fontId="0" fillId="2" borderId="12" applyNumberFormat="0" applyFont="1" applyFill="1" applyBorder="1" applyAlignment="1" applyProtection="0">
      <alignment horizontal="left" vertical="bottom" wrapText="1"/>
    </xf>
    <xf numFmtId="0" fontId="0" fillId="2" borderId="15" applyNumberFormat="0" applyFont="1" applyFill="1" applyBorder="1" applyAlignment="1" applyProtection="0">
      <alignment horizontal="left" vertical="bottom" wrapText="1"/>
    </xf>
    <xf numFmtId="49" fontId="0" fillId="2" borderId="11" applyNumberFormat="1" applyFont="1" applyFill="1" applyBorder="1" applyAlignment="1" applyProtection="0">
      <alignment horizontal="left" vertical="bottom"/>
    </xf>
    <xf numFmtId="49" fontId="0" fillId="2" borderId="16" applyNumberFormat="1" applyFont="1" applyFill="1" applyBorder="1" applyAlignment="1" applyProtection="0">
      <alignment horizontal="left" vertical="bottom" wrapText="1"/>
    </xf>
    <xf numFmtId="0" fontId="0" fillId="2" borderId="17" applyNumberFormat="0" applyFont="1" applyFill="1" applyBorder="1" applyAlignment="1" applyProtection="0">
      <alignment horizontal="left" vertical="bottom" wrapText="1"/>
    </xf>
    <xf numFmtId="0" fontId="0" fillId="2" borderId="18" applyNumberFormat="0" applyFont="1" applyFill="1" applyBorder="1" applyAlignment="1" applyProtection="0">
      <alignment horizontal="left" vertical="bottom"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d99594"/>
      <rgbColor rgb="ffdfa7a6"/>
      <rgbColor rgb="ffcf7b79"/>
      <rgbColor rgb="ff78c0d4"/>
      <rgbColor rgb="ff4bacc6"/>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8" tIns="45718" rIns="45718" bIns="45718"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dimension ref="A1:F26"/>
  <sheetViews>
    <sheetView workbookViewId="0" showGridLines="0" defaultGridColor="1"/>
  </sheetViews>
  <sheetFormatPr defaultColWidth="8.83333" defaultRowHeight="15.4" customHeight="1" outlineLevelRow="0" outlineLevelCol="0"/>
  <cols>
    <col min="1" max="1" width="32.1719" style="1" customWidth="1"/>
    <col min="2" max="2" width="17.3516" style="1" customWidth="1"/>
    <col min="3" max="3" width="37.6719" style="1" customWidth="1"/>
    <col min="4" max="4" width="13.6719" style="1" customWidth="1"/>
    <col min="5" max="5" width="16.5" style="1" customWidth="1"/>
    <col min="6" max="6" width="25.5" style="1" customWidth="1"/>
    <col min="7" max="16384" width="8.85156" style="1" customWidth="1"/>
  </cols>
  <sheetData>
    <row r="1" ht="30" customHeight="1">
      <c r="A1" t="s" s="2">
        <v>0</v>
      </c>
      <c r="B1" t="s" s="2">
        <v>1</v>
      </c>
      <c r="C1" t="s" s="2">
        <v>2</v>
      </c>
      <c r="D1" t="s" s="2">
        <v>3</v>
      </c>
      <c r="E1" t="s" s="2">
        <v>4</v>
      </c>
      <c r="F1" t="s" s="2">
        <v>5</v>
      </c>
    </row>
    <row r="2" ht="16" customHeight="1">
      <c r="A2" t="s" s="3">
        <v>6</v>
      </c>
      <c r="B2" s="4">
        <v>3</v>
      </c>
      <c r="C2" t="s" s="3">
        <v>7</v>
      </c>
      <c r="D2" s="5"/>
      <c r="E2" s="5"/>
      <c r="F2" s="6"/>
    </row>
    <row r="3" ht="16" customHeight="1">
      <c r="A3" t="s" s="3">
        <v>8</v>
      </c>
      <c r="B3" s="4">
        <v>1.5</v>
      </c>
      <c r="C3" t="s" s="3">
        <v>7</v>
      </c>
      <c r="D3" s="5"/>
      <c r="E3" s="5"/>
      <c r="F3" s="6"/>
    </row>
    <row r="4" ht="16" customHeight="1">
      <c r="A4" t="s" s="3">
        <v>9</v>
      </c>
      <c r="B4" s="4">
        <v>5</v>
      </c>
      <c r="C4" t="s" s="3">
        <v>7</v>
      </c>
      <c r="D4" s="5"/>
      <c r="E4" s="5"/>
      <c r="F4" s="6"/>
    </row>
    <row r="5" ht="16" customHeight="1">
      <c r="A5" t="s" s="3">
        <v>10</v>
      </c>
      <c r="B5" s="4">
        <v>1.5</v>
      </c>
      <c r="C5" t="s" s="3">
        <v>7</v>
      </c>
      <c r="D5" s="5"/>
      <c r="E5" s="5"/>
      <c r="F5" s="6"/>
    </row>
    <row r="6" ht="16" customHeight="1">
      <c r="A6" t="s" s="3">
        <v>11</v>
      </c>
      <c r="B6" s="4">
        <v>1.5</v>
      </c>
      <c r="C6" t="s" s="3">
        <v>7</v>
      </c>
      <c r="D6" s="5"/>
      <c r="E6" s="5"/>
      <c r="F6" s="6"/>
    </row>
    <row r="7" ht="16" customHeight="1">
      <c r="A7" t="s" s="3">
        <v>12</v>
      </c>
      <c r="B7" s="4">
        <v>1.85</v>
      </c>
      <c r="C7" t="s" s="7">
        <v>13</v>
      </c>
      <c r="D7" s="5"/>
      <c r="E7" s="5"/>
      <c r="F7" s="6"/>
    </row>
    <row r="8" ht="17" customHeight="1">
      <c r="A8" t="s" s="3">
        <v>14</v>
      </c>
      <c r="B8" s="4">
        <v>1.75</v>
      </c>
      <c r="C8" t="s" s="7">
        <v>13</v>
      </c>
      <c r="D8" s="8"/>
      <c r="E8" s="8"/>
      <c r="F8" s="9"/>
    </row>
    <row r="9" ht="18" customHeight="1">
      <c r="A9" s="5"/>
      <c r="B9" s="4"/>
      <c r="C9" s="10"/>
      <c r="D9" s="11">
        <f>SUM(B1:B9)</f>
        <v>16.1</v>
      </c>
      <c r="E9" s="11">
        <f>D9*12.5</f>
        <v>201.25</v>
      </c>
      <c r="F9" s="11">
        <f>E9*12</f>
        <v>2415</v>
      </c>
    </row>
    <row r="10" ht="17" customHeight="1">
      <c r="A10" t="s" s="12">
        <v>15</v>
      </c>
      <c r="B10" s="13">
        <v>0.2</v>
      </c>
      <c r="C10" t="s" s="12">
        <v>16</v>
      </c>
      <c r="D10" s="14"/>
      <c r="E10" s="14"/>
      <c r="F10" s="14"/>
    </row>
    <row r="11" ht="16" customHeight="1">
      <c r="A11" t="s" s="12">
        <v>17</v>
      </c>
      <c r="B11" s="13">
        <v>0.4</v>
      </c>
      <c r="C11" t="s" s="12">
        <v>16</v>
      </c>
      <c r="D11" s="15"/>
      <c r="E11" s="15"/>
      <c r="F11" s="15"/>
    </row>
    <row r="12" ht="16" customHeight="1">
      <c r="A12" t="s" s="12">
        <v>12</v>
      </c>
      <c r="B12" s="13">
        <v>1.85</v>
      </c>
      <c r="C12" t="s" s="16">
        <v>13</v>
      </c>
      <c r="D12" s="15"/>
      <c r="E12" s="15"/>
      <c r="F12" s="15"/>
    </row>
    <row r="13" ht="16" customHeight="1">
      <c r="A13" t="s" s="12">
        <v>18</v>
      </c>
      <c r="B13" s="13">
        <v>1.75</v>
      </c>
      <c r="C13" t="s" s="16">
        <v>19</v>
      </c>
      <c r="D13" s="15"/>
      <c r="E13" s="15"/>
      <c r="F13" s="15"/>
    </row>
    <row r="14" ht="16" customHeight="1">
      <c r="A14" t="s" s="12">
        <v>8</v>
      </c>
      <c r="B14" s="13">
        <v>1.5</v>
      </c>
      <c r="C14" t="s" s="12">
        <v>16</v>
      </c>
      <c r="D14" s="15"/>
      <c r="E14" s="15"/>
      <c r="F14" s="15"/>
    </row>
    <row r="15" ht="16" customHeight="1">
      <c r="A15" t="s" s="12">
        <v>20</v>
      </c>
      <c r="B15" s="13">
        <v>4</v>
      </c>
      <c r="C15" t="s" s="12">
        <v>16</v>
      </c>
      <c r="D15" s="15"/>
      <c r="E15" s="15"/>
      <c r="F15" s="15"/>
    </row>
    <row r="16" ht="16" customHeight="1">
      <c r="A16" t="s" s="12">
        <v>21</v>
      </c>
      <c r="B16" s="13">
        <v>0.5</v>
      </c>
      <c r="C16" t="s" s="12">
        <v>22</v>
      </c>
      <c r="D16" s="15"/>
      <c r="E16" s="15"/>
      <c r="F16" s="15"/>
    </row>
    <row r="17" ht="16" customHeight="1">
      <c r="A17" t="s" s="12">
        <v>23</v>
      </c>
      <c r="B17" s="17">
        <v>0.3</v>
      </c>
      <c r="C17" t="s" s="12">
        <v>16</v>
      </c>
      <c r="D17" s="15"/>
      <c r="E17" s="15"/>
      <c r="F17" s="15"/>
    </row>
    <row r="18" ht="16" customHeight="1">
      <c r="A18" t="s" s="12">
        <v>24</v>
      </c>
      <c r="B18" s="17">
        <v>3</v>
      </c>
      <c r="C18" t="s" s="12">
        <v>16</v>
      </c>
      <c r="D18" s="15"/>
      <c r="E18" s="15"/>
      <c r="F18" s="15"/>
    </row>
    <row r="19" ht="16" customHeight="1">
      <c r="A19" t="s" s="12">
        <v>25</v>
      </c>
      <c r="B19" s="17">
        <v>2</v>
      </c>
      <c r="C19" t="s" s="16">
        <v>26</v>
      </c>
      <c r="D19" s="15"/>
      <c r="E19" s="15"/>
      <c r="F19" s="15"/>
    </row>
    <row r="20" ht="17" customHeight="1">
      <c r="A20" t="s" s="12">
        <v>27</v>
      </c>
      <c r="B20" s="17">
        <v>3.2</v>
      </c>
      <c r="C20" t="s" s="12">
        <v>16</v>
      </c>
      <c r="D20" s="18"/>
      <c r="E20" s="18"/>
      <c r="F20" s="18"/>
    </row>
    <row r="21" ht="18" customHeight="1">
      <c r="A21" t="s" s="19">
        <v>28</v>
      </c>
      <c r="B21" s="20">
        <v>5</v>
      </c>
      <c r="C21" t="s" s="21">
        <v>16</v>
      </c>
      <c r="D21" s="22">
        <f>SUM(B10:B21)</f>
        <v>23.7</v>
      </c>
      <c r="E21" s="22">
        <f>D21*12.5</f>
        <v>296.25</v>
      </c>
      <c r="F21" s="22">
        <f>E21*12</f>
        <v>3555</v>
      </c>
    </row>
    <row r="22" ht="16.5" customHeight="1">
      <c r="A22" s="23"/>
      <c r="B22" s="24"/>
      <c r="C22" s="25"/>
      <c r="D22" s="26"/>
      <c r="E22" s="26"/>
      <c r="F22" s="27"/>
    </row>
    <row r="23" ht="15.5" customHeight="1">
      <c r="A23" s="28"/>
      <c r="B23" s="29"/>
      <c r="C23" s="30"/>
      <c r="D23" s="30"/>
      <c r="E23" s="30"/>
      <c r="F23" s="31"/>
    </row>
    <row r="24" ht="16" customHeight="1">
      <c r="A24" t="s" s="32">
        <v>29</v>
      </c>
      <c r="B24" s="30"/>
      <c r="C24" s="30"/>
      <c r="D24" s="30"/>
      <c r="E24" s="30"/>
      <c r="F24" s="31"/>
    </row>
    <row r="25" ht="16" customHeight="1">
      <c r="A25" t="s" s="32">
        <v>30</v>
      </c>
      <c r="B25" s="30"/>
      <c r="C25" s="30"/>
      <c r="D25" s="30"/>
      <c r="E25" s="30"/>
      <c r="F25" s="31"/>
    </row>
    <row r="26" ht="101.45" customHeight="1">
      <c r="A26" t="s" s="33">
        <v>31</v>
      </c>
      <c r="B26" s="34"/>
      <c r="C26" s="34"/>
      <c r="D26" s="34"/>
      <c r="E26" s="34"/>
      <c r="F26" s="35"/>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